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1291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'Tabelle1'!$A$1:$O$22</definedName>
  </definedNames>
  <calcPr fullCalcOnLoad="1"/>
</workbook>
</file>

<file path=xl/sharedStrings.xml><?xml version="1.0" encoding="utf-8"?>
<sst xmlns="http://schemas.openxmlformats.org/spreadsheetml/2006/main" count="14" uniqueCount="14">
  <si>
    <t>1. Gang:</t>
  </si>
  <si>
    <t>Felgendurchmesser (Zoll):</t>
  </si>
  <si>
    <t>Reifenbreite (mm):</t>
  </si>
  <si>
    <t>Reifenverhältnis:</t>
  </si>
  <si>
    <t>2. Gang:</t>
  </si>
  <si>
    <t>3. Gang:</t>
  </si>
  <si>
    <t>4. Gang:</t>
  </si>
  <si>
    <t>5. Gang:</t>
  </si>
  <si>
    <t>Achsübersetzung:</t>
  </si>
  <si>
    <t>max. Drehzahl:</t>
  </si>
  <si>
    <t>Ungefährer Abrollumfang:</t>
  </si>
  <si>
    <t>Geschwindigkeitsrechner</t>
  </si>
  <si>
    <t>In die weißen Felder werden die jeweiligen Werte eingegeben, die als Berechnungsgrundlage dienen sollen.
Die grauen Felder zeigen die Ergebnisse an.</t>
  </si>
  <si>
    <t>Top-Speed: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</si>
</sst>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u val="single"/>
      <sz val="22"/>
      <color indexed="9"/>
      <name val="Arial"/>
      <family val="0"/>
    </font>
    <font>
      <i/>
      <sz val="8"/>
      <color indexed="23"/>
      <name val="Arial"/>
      <family val="2"/>
    </font>
    <font>
      <b/>
      <sz val="10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0" fillId="0" borderId="1" xfId="0" applyFill="1" applyBorder="1" applyAlignment="1">
      <alignment/>
    </xf>
    <xf numFmtId="2" fontId="2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 horizontal="right"/>
    </xf>
    <xf numFmtId="2" fontId="2" fillId="2" borderId="0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3" xfId="0" applyFill="1" applyBorder="1" applyAlignment="1">
      <alignment horizontal="right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right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4" fillId="2" borderId="5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1"/>
  <sheetViews>
    <sheetView tabSelected="1" workbookViewId="0" topLeftCell="A1">
      <selection activeCell="A1" sqref="A1:O22"/>
    </sheetView>
  </sheetViews>
  <sheetFormatPr defaultColWidth="11.421875" defaultRowHeight="12.75"/>
  <cols>
    <col min="1" max="1" width="11.421875" style="3" customWidth="1"/>
    <col min="2" max="2" width="14.28125" style="3" customWidth="1"/>
    <col min="3" max="3" width="11.421875" style="2" customWidth="1"/>
    <col min="4" max="16384" width="11.421875" style="3" customWidth="1"/>
  </cols>
  <sheetData>
    <row r="1" ht="13.5" thickBot="1"/>
    <row r="2" spans="2:14" ht="27.75" thickTop="1">
      <c r="B2" s="10" t="s">
        <v>11</v>
      </c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2:14" ht="12.75">
      <c r="B3" s="14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15"/>
    </row>
    <row r="4" spans="2:14" ht="12.75">
      <c r="B4" s="14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15"/>
    </row>
    <row r="5" spans="2:14" ht="12.75">
      <c r="B5" s="14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15"/>
    </row>
    <row r="6" spans="2:14" ht="12.75">
      <c r="B6" s="14"/>
      <c r="C6" s="8" t="s">
        <v>1</v>
      </c>
      <c r="D6" s="1">
        <v>16</v>
      </c>
      <c r="E6" s="7"/>
      <c r="F6" s="7"/>
      <c r="G6" s="8" t="s">
        <v>10</v>
      </c>
      <c r="H6" s="9">
        <f>PI()*((D6*2.54*10)+(2*(D7*D8/100)))</f>
        <v>1817.0971908363363</v>
      </c>
      <c r="I6" s="7"/>
      <c r="J6" s="7"/>
      <c r="K6" s="7"/>
      <c r="L6" s="7"/>
      <c r="M6" s="7"/>
      <c r="N6" s="15"/>
    </row>
    <row r="7" spans="2:14" ht="12.75">
      <c r="B7" s="14"/>
      <c r="C7" s="8" t="s">
        <v>2</v>
      </c>
      <c r="D7" s="1">
        <v>215</v>
      </c>
      <c r="E7" s="7"/>
      <c r="F7" s="7"/>
      <c r="G7" s="7"/>
      <c r="H7" s="7"/>
      <c r="I7" s="7"/>
      <c r="J7" s="7"/>
      <c r="K7" s="7"/>
      <c r="L7" s="7"/>
      <c r="M7" s="7"/>
      <c r="N7" s="15"/>
    </row>
    <row r="8" spans="2:14" ht="12.75">
      <c r="B8" s="14"/>
      <c r="C8" s="8" t="s">
        <v>3</v>
      </c>
      <c r="D8" s="1">
        <v>40</v>
      </c>
      <c r="E8" s="7"/>
      <c r="F8" s="7"/>
      <c r="G8" s="7"/>
      <c r="H8" s="7"/>
      <c r="I8" s="7"/>
      <c r="J8" s="7"/>
      <c r="K8" s="7"/>
      <c r="L8" s="7"/>
      <c r="M8" s="7"/>
      <c r="N8" s="15"/>
    </row>
    <row r="9" spans="2:14" ht="12.75">
      <c r="B9" s="14"/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15"/>
    </row>
    <row r="10" spans="2:14" ht="12.75">
      <c r="B10" s="14"/>
      <c r="C10" s="8"/>
      <c r="D10" s="7"/>
      <c r="E10" s="7"/>
      <c r="F10" s="4">
        <v>3500</v>
      </c>
      <c r="G10" s="4">
        <v>4000</v>
      </c>
      <c r="H10" s="4">
        <v>4500</v>
      </c>
      <c r="I10" s="4">
        <v>5000</v>
      </c>
      <c r="J10" s="4">
        <v>5500</v>
      </c>
      <c r="K10" s="4">
        <v>6000</v>
      </c>
      <c r="L10" s="4">
        <v>6500</v>
      </c>
      <c r="M10" s="4">
        <v>7000</v>
      </c>
      <c r="N10" s="15"/>
    </row>
    <row r="11" spans="2:14" ht="12.75">
      <c r="B11" s="14"/>
      <c r="C11" s="8" t="s">
        <v>0</v>
      </c>
      <c r="D11" s="1">
        <f>34/11</f>
        <v>3.090909090909091</v>
      </c>
      <c r="E11" s="7"/>
      <c r="F11" s="5">
        <f>60*(F10/(D17*D11))*H6/1000/1000</f>
        <v>30.357964157415168</v>
      </c>
      <c r="G11" s="5">
        <f>60*(G10/(D17*D11))*H6/1000/1000</f>
        <v>34.69481617990305</v>
      </c>
      <c r="H11" s="5">
        <f>60*(H10/(D17*D11))*H6/1000/1000</f>
        <v>39.03166820239093</v>
      </c>
      <c r="I11" s="5">
        <f>60*(I10/(D17*D11))*H6/1000/1000</f>
        <v>43.368520224878814</v>
      </c>
      <c r="J11" s="5">
        <f>60*(J10/(D17*D11))*H6/1000/1000</f>
        <v>47.7053722473667</v>
      </c>
      <c r="K11" s="5">
        <f>60*(K10/(D17*D11))*H6/1000/1000</f>
        <v>52.04222426985457</v>
      </c>
      <c r="L11" s="5">
        <f>60*(L10/(D17*D11))*H6/1000/1000</f>
        <v>56.379076292342454</v>
      </c>
      <c r="M11" s="5">
        <f>60*(M10/(D17*D11))*H6/1000/1000</f>
        <v>60.715928314830336</v>
      </c>
      <c r="N11" s="15"/>
    </row>
    <row r="12" spans="2:14" ht="12.75">
      <c r="B12" s="14"/>
      <c r="C12" s="8" t="s">
        <v>4</v>
      </c>
      <c r="D12" s="1">
        <f>41/22</f>
        <v>1.8636363636363635</v>
      </c>
      <c r="E12" s="7"/>
      <c r="F12" s="5">
        <f>60*(F10/(D17*D12))*H6/1000/1000</f>
        <v>50.34979421229833</v>
      </c>
      <c r="G12" s="5">
        <f>60*(G10/(D17*D12))*H6/1000/1000</f>
        <v>57.54262195691238</v>
      </c>
      <c r="H12" s="5">
        <f>60*(H10/(D17*D12))*H6/1000/1000</f>
        <v>64.73544970152642</v>
      </c>
      <c r="I12" s="5">
        <f>60*(I10/(D17*D12))*H6/1000/1000</f>
        <v>71.92827744614046</v>
      </c>
      <c r="J12" s="5">
        <f>60*(J10/(D17*D12))*H6/1000/1000</f>
        <v>79.12110519075452</v>
      </c>
      <c r="K12" s="5">
        <f>60*(K10/(D17*D12))*H6/1000/1000</f>
        <v>86.31393293536856</v>
      </c>
      <c r="L12" s="5">
        <f>60*(L10/(D17*D12))*H6/1000/1000</f>
        <v>93.5067606799826</v>
      </c>
      <c r="M12" s="5">
        <f>60*(M10/(D17*D12))*H6/1000/1000</f>
        <v>100.69958842459666</v>
      </c>
      <c r="N12" s="15"/>
    </row>
    <row r="13" spans="2:14" ht="12.75">
      <c r="B13" s="14"/>
      <c r="C13" s="8" t="s">
        <v>5</v>
      </c>
      <c r="D13" s="1">
        <f>37/28</f>
        <v>1.3214285714285714</v>
      </c>
      <c r="E13" s="7"/>
      <c r="F13" s="5">
        <f>60*(F10/(D17*D13))*H6/1000/1000</f>
        <v>71.00929208319222</v>
      </c>
      <c r="G13" s="5">
        <f>60*(G10/(D17*D13))*H6/1000/1000</f>
        <v>81.1534766665054</v>
      </c>
      <c r="H13" s="5">
        <f>60*(H10/(D17*D13))*H6/1000/1000</f>
        <v>91.29766124981857</v>
      </c>
      <c r="I13" s="5">
        <f>60*(I10/(D17*D13))*H6/1000/1000</f>
        <v>101.44184583313177</v>
      </c>
      <c r="J13" s="5">
        <f>60*(J10/(D17*D13))*H6/1000/1000</f>
        <v>111.58603041644493</v>
      </c>
      <c r="K13" s="5">
        <f>60*(K10/(D17*D13))*H6/1000/1000</f>
        <v>121.73021499975813</v>
      </c>
      <c r="L13" s="5">
        <f>60*(L10/(D17*D13))*H6/1000/1000</f>
        <v>131.8743995830713</v>
      </c>
      <c r="M13" s="5">
        <f>60*(M10/(D17*D13))*H6/1000/1000</f>
        <v>142.01858416638444</v>
      </c>
      <c r="N13" s="15"/>
    </row>
    <row r="14" spans="2:14" ht="12.75">
      <c r="B14" s="14"/>
      <c r="C14" s="8" t="s">
        <v>6</v>
      </c>
      <c r="D14" s="1">
        <f>35/34</f>
        <v>1.0294117647058822</v>
      </c>
      <c r="E14" s="7"/>
      <c r="F14" s="5">
        <f>60*(F10/(D17*D14))*H6/1000/1000</f>
        <v>91.15274432719985</v>
      </c>
      <c r="G14" s="5">
        <f>60*(G10/(D17*D14))*H6/1000/1000</f>
        <v>104.17456494537123</v>
      </c>
      <c r="H14" s="5">
        <f>60*(H10/(D17*D14))*H6/1000/1000</f>
        <v>117.19638556354263</v>
      </c>
      <c r="I14" s="5">
        <f>60*(I10/(D17*D14))*H6/1000/1000</f>
        <v>130.21820618171407</v>
      </c>
      <c r="J14" s="5">
        <f>60*(J10/(D17*D14))*H6/1000/1000</f>
        <v>143.24002679988544</v>
      </c>
      <c r="K14" s="5">
        <f>60*(K10/(D17*D14))*H6/1000/1000</f>
        <v>156.2618474180569</v>
      </c>
      <c r="L14" s="5">
        <f>60*(L10/(D17*D14))*H6/1000/1000</f>
        <v>169.28366803622828</v>
      </c>
      <c r="M14" s="5">
        <f>60*(M10/(D17*D14))*H6/1000/1000</f>
        <v>182.3054886543997</v>
      </c>
      <c r="N14" s="15"/>
    </row>
    <row r="15" spans="2:14" ht="12.75">
      <c r="B15" s="14"/>
      <c r="C15" s="8" t="s">
        <v>7</v>
      </c>
      <c r="D15" s="1">
        <f>28/34</f>
        <v>0.8235294117647058</v>
      </c>
      <c r="E15" s="7"/>
      <c r="F15" s="5">
        <f>60*(F10/(D17*D15))*H6/1000/1000</f>
        <v>113.9409304089998</v>
      </c>
      <c r="G15" s="5">
        <f>60*(G10/(D17*D15))*H6/1000/1000</f>
        <v>130.21820618171404</v>
      </c>
      <c r="H15" s="5">
        <f>60*(H10/(D17*D15))*H6/1000/1000</f>
        <v>146.49548195442827</v>
      </c>
      <c r="I15" s="5">
        <f>60*(I10/(D17*D15))*H6/1000/1000</f>
        <v>162.77275772714253</v>
      </c>
      <c r="J15" s="5">
        <f>60*(J10/(D17*D15))*H6/1000/1000</f>
        <v>179.0500334998568</v>
      </c>
      <c r="K15" s="5">
        <f>60*(K10/(D17*D15))*H6/1000/1000</f>
        <v>195.32730927257106</v>
      </c>
      <c r="L15" s="5">
        <f>60*(L10/(D17*D15))*H6/1000/1000</f>
        <v>211.60458504528532</v>
      </c>
      <c r="M15" s="5">
        <f>60*(M10/(D17*D15))*H6/1000/1000</f>
        <v>227.8818608179996</v>
      </c>
      <c r="N15" s="15"/>
    </row>
    <row r="16" spans="2:14" ht="12.75">
      <c r="B16" s="14"/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15"/>
    </row>
    <row r="17" spans="2:14" ht="12.75">
      <c r="B17" s="14"/>
      <c r="C17" s="8" t="s">
        <v>8</v>
      </c>
      <c r="D17" s="1">
        <f>61/15</f>
        <v>4.066666666666666</v>
      </c>
      <c r="E17" s="7"/>
      <c r="F17" s="7"/>
      <c r="G17" s="7"/>
      <c r="H17" s="7"/>
      <c r="I17" s="7"/>
      <c r="J17" s="7"/>
      <c r="K17" s="7"/>
      <c r="L17" s="7"/>
      <c r="M17" s="7"/>
      <c r="N17" s="15"/>
    </row>
    <row r="18" spans="2:14" ht="12.75">
      <c r="B18" s="14"/>
      <c r="C18" s="8" t="s">
        <v>9</v>
      </c>
      <c r="D18" s="1">
        <v>7000</v>
      </c>
      <c r="E18" s="7"/>
      <c r="F18" s="8" t="s">
        <v>13</v>
      </c>
      <c r="G18" s="9">
        <f>60*(D18/(D17*D15))*H6/1000/1000</f>
        <v>227.8818608179996</v>
      </c>
      <c r="H18" s="7"/>
      <c r="I18" s="7"/>
      <c r="J18" s="7"/>
      <c r="K18" s="7"/>
      <c r="L18" s="7"/>
      <c r="M18" s="7"/>
      <c r="N18" s="15"/>
    </row>
    <row r="19" spans="2:14" ht="12.75">
      <c r="B19" s="14"/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15"/>
    </row>
    <row r="20" spans="2:14" ht="25.5" customHeight="1">
      <c r="B20" s="20" t="s">
        <v>12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5"/>
    </row>
    <row r="21" spans="2:14" ht="13.5" thickBot="1">
      <c r="B21" s="16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/>
    </row>
    <row r="22" ht="13.5" thickTop="1"/>
  </sheetData>
  <mergeCells count="1">
    <mergeCell ref="B20:M20"/>
  </mergeCells>
  <printOptions/>
  <pageMargins left="0.75" right="0.75" top="1" bottom="1" header="0.4921259845" footer="0.4921259845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Nico.R19</dc:creator>
  <cp:keywords/>
  <dc:description/>
  <cp:lastModifiedBy>DPITS</cp:lastModifiedBy>
  <cp:lastPrinted>2004-11-25T13:33:27Z</cp:lastPrinted>
  <dcterms:created xsi:type="dcterms:W3CDTF">2004-11-23T16:34:15Z</dcterms:created>
  <dcterms:modified xsi:type="dcterms:W3CDTF">2004-11-25T13:33:30Z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